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0"/>
  </bookViews>
  <sheets>
    <sheet name="PETRÓLEO " sheetId="1" r:id="rId1"/>
  </sheets>
  <definedNames>
    <definedName name="_xlnm.Print_Area" localSheetId="0">'PETRÓLEO '!$B$4:$HV$88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<sst xmlns="http://schemas.openxmlformats.org/spreadsheetml/2006/main" count="355" uniqueCount="86">
  <si>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</si>
  <si>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</si>
  <si>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</si>
  <si>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</si>
  <si>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</si>
  <si>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</si>
  <si>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</si>
  <si>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</si>
  <si>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</si>
  <si>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</si>
  <si>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</si>
  <si>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</si>
  <si>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</si>
  <si>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</si>
  <si>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</si>
  <si>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</si>
  <si>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</si>
  <si>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</si>
  <si>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</si>
  <si>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</si>
  <si>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</si>
  <si>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</si>
  <si>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</si>
  <si>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</si>
  <si>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</si>
  <si>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</si>
  <si>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</si>
  <si>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</si>
  <si>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</si>
  <si>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</si>
  <si>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</si>
  <si>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</si>
  <si>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</si>
  <si>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</si>
  <si>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</si>
  <si>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</si>
  <si>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</si>
  <si>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</si>
  <si>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</si>
  <si>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</si>
  <si>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</si>
  <si>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</si>
  <si>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</si>
  <si>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</si>
  <si>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</si>
  <si>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</si>
  <si>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</si>
  <si>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</si>
  <si>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</si>
  <si>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</si>
  <si>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</si>
  <si>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</si>
  <si>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</si>
  <si>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</si>
  <si>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</si>
  <si>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</si>
  <si>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</si>
  <si>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</si>
  <si>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</si>
  <si>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</si>
  <si>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</si>
  <si>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</si>
  <si>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</si>
  <si>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</si>
  <si>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</si>
  <si>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</si>
  <si>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</si>
  <si>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</si>
  <si>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</si>
  <si>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</si>
  <si>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</si>
  <si>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</si>
  <si>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</si>
  <si>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</si>
  <si>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</si>
  <si>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</si>
  <si>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</si>
  <si>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</si>
  <si>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</si>
  <si>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</si>
  <si>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</si>
  <si>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</si>
  <si>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AGOST</t>
  </si>
  <si>
    <t>PETROTAL</t>
  </si>
  <si>
    <t>DICIEMBRE 2018</t>
  </si>
  <si>
    <t>DIFERENCIA  DIC 18 - NOV 18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</si>
</sst>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&quot;\ #,##0;&quot;S/&quot;\ \-#,##0"/>
    <numFmt numFmtId="173" formatCode="&quot;S/&quot;\ #,##0;[Red]&quot;S/&quot;\ \-#,##0"/>
    <numFmt numFmtId="174" formatCode="&quot;S/&quot;\ #,##0.00;&quot;S/&quot;\ \-#,##0.00"/>
    <numFmt numFmtId="175" formatCode="&quot;S/&quot;\ #,##0.00;[Red]&quot;S/&quot;\ \-#,##0.00"/>
    <numFmt numFmtId="176" formatCode="_ &quot;S/&quot;\ * #,##0_ ;_ &quot;S/&quot;\ * \-#,##0_ ;_ &quot;S/&quot;\ * &quot;-&quot;_ ;_ @_ "/>
    <numFmt numFmtId="177" formatCode="_ * #,##0_ ;_ * \-#,##0_ ;_ * &quot;-&quot;_ ;_ @_ "/>
    <numFmt numFmtId="178" formatCode="_ &quot;S/&quot;\ * #,##0.00_ ;_ &quot;S/&quot;\ * \-#,##0.00_ ;_ &quot;S/&quot;\ * &quot;-&quot;??_ ;_ @_ "/>
    <numFmt numFmtId="179" formatCode="_ * #,##0.00_ ;_ * \-#,##0.00_ ;_ * &quot;-&quot;??_ ;_ @_ 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#,##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name val="Calibri"/>
      <family val="2"/>
    </font>
    <font>
      <b/>
      <sz val="12"/>
      <color indexed="56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 style="double"/>
      <bottom/>
    </border>
    <border>
      <left style="double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3" fontId="22" fillId="33" borderId="0" xfId="0" applyNumberFormat="1" applyFont="1" applyFill="1" applyAlignment="1">
      <alignment/>
    </xf>
    <xf numFmtId="17" fontId="22" fillId="33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4" fontId="22" fillId="33" borderId="0" xfId="0" applyNumberFormat="1" applyFont="1" applyFill="1" applyAlignment="1">
      <alignment/>
    </xf>
    <xf numFmtId="4" fontId="24" fillId="33" borderId="0" xfId="0" applyNumberFormat="1" applyFont="1" applyFill="1" applyAlignment="1">
      <alignment/>
    </xf>
    <xf numFmtId="0" fontId="25" fillId="33" borderId="0" xfId="0" applyFont="1" applyFill="1" applyAlignment="1">
      <alignment/>
    </xf>
    <xf numFmtId="17" fontId="22" fillId="33" borderId="0" xfId="0" applyNumberFormat="1" applyFont="1" applyFill="1" applyAlignment="1">
      <alignment/>
    </xf>
    <xf numFmtId="17" fontId="26" fillId="33" borderId="0" xfId="0" applyNumberFormat="1" applyFont="1" applyFill="1" applyAlignment="1">
      <alignment/>
    </xf>
    <xf numFmtId="14" fontId="22" fillId="33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17" fontId="22" fillId="0" borderId="0" xfId="0" applyNumberFormat="1" applyFont="1" applyAlignment="1">
      <alignment horizontal="center"/>
    </xf>
    <xf numFmtId="3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/>
    </xf>
    <xf numFmtId="3" fontId="24" fillId="33" borderId="10" xfId="0" applyNumberFormat="1" applyFont="1" applyFill="1" applyBorder="1" applyAlignment="1" quotePrefix="1">
      <alignment horizontal="center" vertical="center" wrapText="1"/>
    </xf>
    <xf numFmtId="3" fontId="24" fillId="34" borderId="10" xfId="0" applyNumberFormat="1" applyFont="1" applyFill="1" applyBorder="1" applyAlignment="1">
      <alignment vertical="center" wrapText="1"/>
    </xf>
    <xf numFmtId="0" fontId="27" fillId="33" borderId="0" xfId="0" applyFont="1" applyFill="1" applyBorder="1" applyAlignment="1">
      <alignment horizontal="center"/>
    </xf>
    <xf numFmtId="2" fontId="24" fillId="33" borderId="0" xfId="0" applyNumberFormat="1" applyFont="1" applyFill="1" applyAlignment="1">
      <alignment horizontal="center"/>
    </xf>
    <xf numFmtId="9" fontId="24" fillId="33" borderId="0" xfId="53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7" borderId="13" xfId="0" applyFont="1" applyFill="1" applyBorder="1" applyAlignment="1">
      <alignment vertical="center" wrapText="1"/>
    </xf>
    <xf numFmtId="3" fontId="24" fillId="35" borderId="10" xfId="0" applyNumberFormat="1" applyFont="1" applyFill="1" applyBorder="1" applyAlignment="1">
      <alignment vertical="center" wrapText="1"/>
    </xf>
    <xf numFmtId="3" fontId="24" fillId="35" borderId="10" xfId="0" applyNumberFormat="1" applyFont="1" applyFill="1" applyBorder="1" applyAlignment="1">
      <alignment horizontal="center" vertical="center" wrapText="1"/>
    </xf>
    <xf numFmtId="186" fontId="24" fillId="35" borderId="10" xfId="0" applyNumberFormat="1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2" borderId="13" xfId="0" applyFont="1" applyFill="1" applyBorder="1" applyAlignment="1">
      <alignment vertical="center" wrapText="1"/>
    </xf>
    <xf numFmtId="3" fontId="24" fillId="12" borderId="10" xfId="0" applyNumberFormat="1" applyFont="1" applyFill="1" applyBorder="1" applyAlignment="1">
      <alignment vertical="center" wrapText="1"/>
    </xf>
    <xf numFmtId="3" fontId="24" fillId="12" borderId="10" xfId="0" applyNumberFormat="1" applyFont="1" applyFill="1" applyBorder="1" applyAlignment="1">
      <alignment horizontal="center" vertical="center" wrapText="1"/>
    </xf>
    <xf numFmtId="186" fontId="24" fillId="12" borderId="10" xfId="0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3" fontId="24" fillId="34" borderId="10" xfId="0" applyNumberFormat="1" applyFont="1" applyFill="1" applyBorder="1" applyAlignment="1">
      <alignment horizontal="center" vertical="center" wrapText="1"/>
    </xf>
    <xf numFmtId="186" fontId="24" fillId="34" borderId="10" xfId="0" applyNumberFormat="1" applyFont="1" applyFill="1" applyBorder="1" applyAlignment="1">
      <alignment horizontal="center" vertical="center" wrapText="1"/>
    </xf>
    <xf numFmtId="2" fontId="24" fillId="33" borderId="0" xfId="53" applyNumberFormat="1" applyFont="1" applyFill="1" applyAlignment="1">
      <alignment horizontal="center"/>
    </xf>
    <xf numFmtId="2" fontId="24" fillId="33" borderId="0" xfId="53" applyNumberFormat="1" applyFont="1" applyFill="1" applyBorder="1" applyAlignment="1">
      <alignment horizontal="center"/>
    </xf>
    <xf numFmtId="0" fontId="55" fillId="4" borderId="15" xfId="0" applyFont="1" applyFill="1" applyBorder="1" applyAlignment="1">
      <alignment vertical="center" wrapText="1"/>
    </xf>
    <xf numFmtId="0" fontId="55" fillId="33" borderId="16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186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7" fontId="24" fillId="33" borderId="0" xfId="0" applyNumberFormat="1" applyFont="1" applyFill="1" applyAlignment="1">
      <alignment horizontal="center" vertical="center"/>
    </xf>
    <xf numFmtId="3" fontId="24" fillId="33" borderId="0" xfId="0" applyNumberFormat="1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3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2" fontId="24" fillId="33" borderId="0" xfId="53" applyNumberFormat="1" applyFont="1" applyFill="1" applyAlignment="1" quotePrefix="1">
      <alignment horizontal="center"/>
    </xf>
    <xf numFmtId="3" fontId="24" fillId="36" borderId="17" xfId="0" applyNumberFormat="1" applyFont="1" applyFill="1" applyBorder="1" applyAlignment="1">
      <alignment horizontal="center" vertical="center"/>
    </xf>
    <xf numFmtId="3" fontId="24" fillId="37" borderId="17" xfId="0" applyNumberFormat="1" applyFont="1" applyFill="1" applyBorder="1" applyAlignment="1">
      <alignment horizontal="center" vertical="center"/>
    </xf>
    <xf numFmtId="3" fontId="24" fillId="37" borderId="18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1" fontId="56" fillId="38" borderId="20" xfId="0" applyNumberFormat="1" applyFont="1" applyFill="1" applyBorder="1" applyAlignment="1">
      <alignment vertical="center" wrapText="1"/>
    </xf>
    <xf numFmtId="1" fontId="56" fillId="38" borderId="21" xfId="0" applyNumberFormat="1" applyFont="1" applyFill="1" applyBorder="1" applyAlignment="1">
      <alignment vertical="center" wrapText="1"/>
    </xf>
    <xf numFmtId="0" fontId="57" fillId="38" borderId="10" xfId="0" applyFont="1" applyFill="1" applyBorder="1" applyAlignment="1">
      <alignment horizontal="center" vertical="center"/>
    </xf>
    <xf numFmtId="0" fontId="57" fillId="38" borderId="10" xfId="0" applyFont="1" applyFill="1" applyBorder="1" applyAlignment="1">
      <alignment horizontal="center" vertical="center" wrapText="1"/>
    </xf>
    <xf numFmtId="3" fontId="57" fillId="38" borderId="10" xfId="0" applyNumberFormat="1" applyFont="1" applyFill="1" applyBorder="1" applyAlignment="1">
      <alignment horizontal="center" vertical="center" wrapText="1"/>
    </xf>
    <xf numFmtId="3" fontId="57" fillId="38" borderId="22" xfId="0" applyNumberFormat="1" applyFont="1" applyFill="1" applyBorder="1" applyAlignment="1">
      <alignment horizontal="center" vertical="center" wrapText="1"/>
    </xf>
    <xf numFmtId="3" fontId="58" fillId="39" borderId="10" xfId="0" applyNumberFormat="1" applyFont="1" applyFill="1" applyBorder="1" applyAlignment="1">
      <alignment vertical="center" wrapText="1"/>
    </xf>
    <xf numFmtId="3" fontId="58" fillId="39" borderId="1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3" fontId="24" fillId="33" borderId="10" xfId="0" applyNumberFormat="1" applyFont="1" applyFill="1" applyBorder="1" applyAlignment="1">
      <alignment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/>
    </xf>
    <xf numFmtId="49" fontId="35" fillId="33" borderId="0" xfId="0" applyNumberFormat="1" applyFont="1" applyFill="1" applyBorder="1" applyAlignment="1">
      <alignment horizontal="center"/>
    </xf>
    <xf numFmtId="1" fontId="57" fillId="38" borderId="20" xfId="0" applyNumberFormat="1" applyFont="1" applyFill="1" applyBorder="1" applyAlignment="1">
      <alignment horizontal="center" vertical="center" wrapText="1"/>
    </xf>
    <xf numFmtId="1" fontId="57" fillId="38" borderId="21" xfId="0" applyNumberFormat="1" applyFont="1" applyFill="1" applyBorder="1" applyAlignment="1">
      <alignment horizontal="center" vertical="center" wrapText="1"/>
    </xf>
    <xf numFmtId="1" fontId="57" fillId="38" borderId="22" xfId="0" applyNumberFormat="1" applyFont="1" applyFill="1" applyBorder="1" applyAlignment="1">
      <alignment horizontal="center" vertical="center" wrapText="1"/>
    </xf>
    <xf numFmtId="0" fontId="58" fillId="39" borderId="10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9" fillId="12" borderId="10" xfId="0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vertical="center" wrapText="1"/>
    </xf>
    <xf numFmtId="3" fontId="24" fillId="40" borderId="17" xfId="0" applyNumberFormat="1" applyFont="1" applyFill="1" applyBorder="1" applyAlignment="1">
      <alignment horizontal="center" vertical="center"/>
    </xf>
    <xf numFmtId="3" fontId="24" fillId="40" borderId="18" xfId="0" applyNumberFormat="1" applyFont="1" applyFill="1" applyBorder="1" applyAlignment="1">
      <alignment horizontal="center" vertical="center"/>
    </xf>
    <xf numFmtId="3" fontId="24" fillId="40" borderId="26" xfId="0" applyNumberFormat="1" applyFont="1" applyFill="1" applyBorder="1" applyAlignment="1">
      <alignment horizontal="center" vertical="center"/>
    </xf>
    <xf numFmtId="3" fontId="24" fillId="37" borderId="18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 wrapText="1"/>
    </xf>
    <xf numFmtId="0" fontId="24" fillId="33" borderId="27" xfId="0" applyFont="1" applyFill="1" applyBorder="1" applyAlignment="1">
      <alignment horizontal="center"/>
    </xf>
    <xf numFmtId="0" fontId="24" fillId="33" borderId="28" xfId="0" applyFont="1" applyFill="1" applyBorder="1" applyAlignment="1">
      <alignment horizontal="center"/>
    </xf>
    <xf numFmtId="3" fontId="24" fillId="41" borderId="17" xfId="0" applyNumberFormat="1" applyFont="1" applyFill="1" applyBorder="1" applyAlignment="1">
      <alignment horizontal="center" vertical="center"/>
    </xf>
    <xf numFmtId="3" fontId="24" fillId="41" borderId="18" xfId="0" applyNumberFormat="1" applyFont="1" applyFill="1" applyBorder="1" applyAlignment="1">
      <alignment horizontal="center" vertical="center"/>
    </xf>
    <xf numFmtId="3" fontId="24" fillId="41" borderId="26" xfId="0" applyNumberFormat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3" fontId="24" fillId="42" borderId="17" xfId="0" applyNumberFormat="1" applyFont="1" applyFill="1" applyBorder="1" applyAlignment="1">
      <alignment horizontal="center" vertical="center"/>
    </xf>
    <xf numFmtId="3" fontId="24" fillId="42" borderId="18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1" fontId="56" fillId="38" borderId="10" xfId="0" applyNumberFormat="1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/>
    </xf>
    <xf numFmtId="3" fontId="24" fillId="43" borderId="17" xfId="0" applyNumberFormat="1" applyFont="1" applyFill="1" applyBorder="1" applyAlignment="1">
      <alignment horizontal="center" vertical="center"/>
    </xf>
    <xf numFmtId="3" fontId="24" fillId="43" borderId="18" xfId="0" applyNumberFormat="1" applyFont="1" applyFill="1" applyBorder="1" applyAlignment="1">
      <alignment horizontal="center" vertical="center"/>
    </xf>
    <xf numFmtId="3" fontId="24" fillId="44" borderId="17" xfId="0" applyNumberFormat="1" applyFont="1" applyFill="1" applyBorder="1" applyAlignment="1">
      <alignment horizontal="center" vertical="center"/>
    </xf>
    <xf numFmtId="3" fontId="24" fillId="44" borderId="18" xfId="0" applyNumberFormat="1" applyFont="1" applyFill="1" applyBorder="1" applyAlignment="1">
      <alignment horizontal="center" vertical="center"/>
    </xf>
    <xf numFmtId="3" fontId="24" fillId="36" borderId="10" xfId="0" applyNumberFormat="1" applyFont="1" applyFill="1" applyBorder="1" applyAlignment="1">
      <alignment horizontal="center" vertical="center"/>
    </xf>
    <xf numFmtId="3" fontId="24" fillId="36" borderId="18" xfId="0" applyNumberFormat="1" applyFont="1" applyFill="1" applyBorder="1" applyAlignment="1">
      <alignment horizontal="center" vertical="center"/>
    </xf>
    <xf numFmtId="1" fontId="57" fillId="38" borderId="10" xfId="0" applyNumberFormat="1" applyFont="1" applyFill="1" applyBorder="1" applyAlignment="1">
      <alignment horizontal="center" vertical="center" wrapText="1"/>
    </xf>
    <xf numFmtId="1" fontId="54" fillId="45" borderId="14" xfId="0" applyNumberFormat="1" applyFont="1" applyFill="1" applyBorder="1" applyAlignment="1">
      <alignment horizontal="center" vertical="center"/>
    </xf>
    <xf numFmtId="1" fontId="54" fillId="45" borderId="15" xfId="0" applyNumberFormat="1" applyFont="1" applyFill="1" applyBorder="1" applyAlignment="1">
      <alignment horizontal="center" vertical="center"/>
    </xf>
    <xf numFmtId="1" fontId="54" fillId="45" borderId="29" xfId="0" applyNumberFormat="1" applyFont="1" applyFill="1" applyBorder="1" applyAlignment="1">
      <alignment horizontal="center" vertical="center"/>
    </xf>
    <xf numFmtId="3" fontId="24" fillId="46" borderId="30" xfId="0" applyNumberFormat="1" applyFont="1" applyFill="1" applyBorder="1" applyAlignment="1">
      <alignment horizontal="center" vertical="center"/>
    </xf>
    <xf numFmtId="3" fontId="24" fillId="46" borderId="18" xfId="0" applyNumberFormat="1" applyFont="1" applyFill="1" applyBorder="1" applyAlignment="1">
      <alignment horizontal="center" vertical="center"/>
    </xf>
    <xf numFmtId="1" fontId="56" fillId="38" borderId="21" xfId="0" applyNumberFormat="1" applyFont="1" applyFill="1" applyBorder="1" applyAlignment="1">
      <alignment horizontal="center" vertical="center" wrapText="1"/>
    </xf>
    <xf numFmtId="1" fontId="56" fillId="38" borderId="22" xfId="0" applyNumberFormat="1" applyFont="1" applyFill="1" applyBorder="1" applyAlignment="1">
      <alignment horizontal="center" vertical="center" wrapText="1"/>
    </xf>
    <xf numFmtId="1" fontId="56" fillId="38" borderId="14" xfId="0" applyNumberFormat="1" applyFont="1" applyFill="1" applyBorder="1" applyAlignment="1">
      <alignment horizontal="center" vertical="center"/>
    </xf>
    <xf numFmtId="1" fontId="56" fillId="38" borderId="15" xfId="0" applyNumberFormat="1" applyFont="1" applyFill="1" applyBorder="1" applyAlignment="1">
      <alignment horizontal="center" vertical="center"/>
    </xf>
    <xf numFmtId="1" fontId="24" fillId="10" borderId="14" xfId="0" applyNumberFormat="1" applyFont="1" applyFill="1" applyBorder="1" applyAlignment="1">
      <alignment horizontal="center" vertical="center"/>
    </xf>
    <xf numFmtId="1" fontId="24" fillId="10" borderId="15" xfId="0" applyNumberFormat="1" applyFont="1" applyFill="1" applyBorder="1" applyAlignment="1">
      <alignment horizontal="center" vertical="center"/>
    </xf>
    <xf numFmtId="1" fontId="24" fillId="10" borderId="29" xfId="0" applyNumberFormat="1" applyFont="1" applyFill="1" applyBorder="1" applyAlignment="1">
      <alignment horizontal="center" vertical="center"/>
    </xf>
    <xf numFmtId="186" fontId="22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MENSUAL PROMEDIO DE PETRÓLEO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6"/>
          <c:y val="0.11325"/>
          <c:w val="0.98675"/>
          <c:h val="0.87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'!$HI$1:$HU$1</c:f>
              <c:strCache/>
            </c:strRef>
          </c:cat>
          <c:val>
            <c:numRef>
              <c:f>'PETRÓLEO '!$HI$42:$HU$42</c:f>
              <c:numCache/>
            </c:numRef>
          </c:val>
          <c:shape val="cylinder"/>
        </c:ser>
        <c:shape val="cylinder"/>
        <c:axId val="50832337"/>
        <c:axId val="54837850"/>
      </c:bar3DChart>
      <c:dateAx>
        <c:axId val="50832337"/>
        <c:scaling>
          <c:orientation val="minMax"/>
          <c:max val="43435"/>
          <c:min val="43070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4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3785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4837850"/>
        <c:scaling>
          <c:orientation val="minMax"/>
          <c:max val="5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323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0.086</cdr:y>
    </cdr:from>
    <cdr:to>
      <cdr:x>0.04975</cdr:x>
      <cdr:y>0.13075</cdr:y>
    </cdr:to>
    <cdr:sp>
      <cdr:nvSpPr>
        <cdr:cNvPr id="1" name="CuadroTexto 1"/>
        <cdr:cNvSpPr txBox="1">
          <a:spLocks noChangeArrowheads="1"/>
        </cdr:cNvSpPr>
      </cdr:nvSpPr>
      <cdr:spPr>
        <a:xfrm>
          <a:off x="209550" y="581025"/>
          <a:ext cx="542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BPD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214</xdr:col>
      <xdr:colOff>238125</xdr:colOff>
      <xdr:row>44</xdr:row>
      <xdr:rowOff>123825</xdr:rowOff>
    </xdr:from>
    <xdr:to>
      <xdr:col>227</xdr:col>
      <xdr:colOff>276225</xdr:colOff>
      <xdr:row>86</xdr:row>
      <xdr:rowOff>142875</xdr:rowOff>
    </xdr:to>
    <xdr:graphicFrame>
      <xdr:nvGraphicFramePr>
        <xdr:cNvPr id="2" name="2 Gráfico"/>
        <xdr:cNvGraphicFramePr/>
      </xdr:nvGraphicFramePr>
      <xdr:xfrm>
        <a:off x="2447925" y="9201150"/>
        <a:ext cx="152781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72" zoomScaleNormal="70" zoomScaleSheetLayoutView="72" zoomScalePageLayoutView="0" workbookViewId="0" topLeftCell="C1">
      <pane xSplit="212" ySplit="10" topLeftCell="HG48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HY47" sqref="HY47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4" width="15.7109375" style="1" hidden="1" customWidth="1"/>
    <col min="215" max="223" width="15.7109375" style="1" customWidth="1"/>
    <col min="224" max="224" width="16.8515625" style="55" customWidth="1"/>
    <col min="225" max="228" width="23.421875" style="1" customWidth="1"/>
    <col min="229" max="229" width="23.00390625" style="1" customWidth="1"/>
    <col min="230" max="230" width="20.140625" style="1" customWidth="1"/>
    <col min="231" max="242" width="11.421875" style="1" customWidth="1"/>
    <col min="243" max="243" width="11.7109375" style="1" customWidth="1"/>
    <col min="24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22"/>
      <c r="HR4" s="22"/>
      <c r="HS4" s="22"/>
      <c r="HT4" s="22"/>
      <c r="HU4" s="22"/>
    </row>
    <row r="5" spans="1:230" ht="21">
      <c r="A5" s="74" t="s">
        <v>80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</row>
    <row r="6" spans="1:230" ht="18" customHeight="1">
      <c r="A6" s="75" t="s">
        <v>84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</row>
    <row r="7" spans="1:230" ht="21">
      <c r="A7" s="75" t="s">
        <v>79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95"/>
      <c r="D9" s="96"/>
      <c r="E9" s="114">
        <v>1999</v>
      </c>
      <c r="F9" s="114"/>
      <c r="G9" s="114"/>
      <c r="H9" s="114"/>
      <c r="I9" s="114"/>
      <c r="J9" s="114"/>
      <c r="K9" s="114"/>
      <c r="L9" s="114"/>
      <c r="M9" s="59">
        <v>2000</v>
      </c>
      <c r="N9" s="115" t="s">
        <v>34</v>
      </c>
      <c r="O9" s="115"/>
      <c r="P9" s="115"/>
      <c r="Q9" s="115"/>
      <c r="R9" s="115"/>
      <c r="S9" s="115"/>
      <c r="T9" s="115"/>
      <c r="U9" s="60">
        <v>2001</v>
      </c>
      <c r="V9" s="61"/>
      <c r="W9" s="61"/>
      <c r="X9" s="61"/>
      <c r="Y9" s="61"/>
      <c r="Z9" s="61"/>
      <c r="AA9" s="61"/>
      <c r="AB9" s="93">
        <v>2001</v>
      </c>
      <c r="AC9" s="93"/>
      <c r="AD9" s="93"/>
      <c r="AE9" s="93"/>
      <c r="AF9" s="93"/>
      <c r="AG9" s="97">
        <v>2002</v>
      </c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9"/>
      <c r="AS9" s="105">
        <v>2003</v>
      </c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12">
        <v>2004</v>
      </c>
      <c r="BF9" s="113"/>
      <c r="BG9" s="113"/>
      <c r="BH9" s="113"/>
      <c r="BI9" s="113"/>
      <c r="BJ9" s="113"/>
      <c r="BK9" s="113"/>
      <c r="BL9" s="113"/>
      <c r="BM9" s="113"/>
      <c r="BN9" s="113"/>
      <c r="BO9" s="90">
        <v>2005</v>
      </c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2"/>
      <c r="CA9" s="110">
        <v>2006</v>
      </c>
      <c r="CB9" s="111"/>
      <c r="CC9" s="111"/>
      <c r="CD9" s="111"/>
      <c r="CE9" s="111"/>
      <c r="CF9" s="111"/>
      <c r="CG9" s="111"/>
      <c r="CH9" s="111"/>
      <c r="CI9" s="111"/>
      <c r="CJ9" s="111"/>
      <c r="CK9" s="120">
        <v>2007</v>
      </c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00">
        <v>2008</v>
      </c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0">
        <v>2009</v>
      </c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7">
        <v>2010</v>
      </c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62">
        <v>2011</v>
      </c>
      <c r="EH9" s="62"/>
      <c r="EI9" s="62"/>
      <c r="EJ9" s="62"/>
      <c r="EK9" s="62"/>
      <c r="EL9" s="62"/>
      <c r="EM9" s="102">
        <v>2011</v>
      </c>
      <c r="EN9" s="103"/>
      <c r="EO9" s="104"/>
      <c r="EP9" s="126">
        <v>2012</v>
      </c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8"/>
      <c r="FB9" s="117">
        <v>2013</v>
      </c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9"/>
      <c r="FN9" s="124">
        <v>2014</v>
      </c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08">
        <v>2015</v>
      </c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22">
        <v>2016</v>
      </c>
      <c r="GW9" s="123"/>
      <c r="GX9" s="116">
        <v>2017</v>
      </c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76">
        <v>2018</v>
      </c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8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82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85</v>
      </c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80" t="s">
        <v>68</v>
      </c>
      <c r="B11" s="86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17">
        <f>+HU11-HT11</f>
        <v>107</v>
      </c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81"/>
      <c r="B12" s="87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17">
        <f aca="true" t="shared" si="0" ref="HV12:HV22">+HU12-HT12</f>
        <v>-16</v>
      </c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81"/>
      <c r="B13" s="87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17">
        <f t="shared" si="0"/>
        <v>-22</v>
      </c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81"/>
      <c r="B14" s="87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17">
        <f t="shared" si="0"/>
        <v>-56</v>
      </c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81"/>
      <c r="B15" s="87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17">
        <f t="shared" si="0"/>
        <v>4</v>
      </c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81"/>
      <c r="B16" s="87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9">
        <v>125069</v>
      </c>
      <c r="P16" s="89">
        <v>132837</v>
      </c>
      <c r="Q16" s="89">
        <v>127982</v>
      </c>
      <c r="R16" s="89">
        <v>134937</v>
      </c>
      <c r="S16" s="89">
        <v>128138</v>
      </c>
      <c r="T16" s="89">
        <v>132222</v>
      </c>
      <c r="U16" s="89">
        <v>127513</v>
      </c>
      <c r="V16" s="89">
        <v>113266</v>
      </c>
      <c r="W16" s="89">
        <v>121026</v>
      </c>
      <c r="X16" s="89">
        <v>130746</v>
      </c>
      <c r="Y16" s="89">
        <v>140659</v>
      </c>
      <c r="Z16" s="89">
        <v>133530</v>
      </c>
      <c r="AA16" s="89">
        <v>141390</v>
      </c>
      <c r="AB16" s="89">
        <v>135945</v>
      </c>
      <c r="AC16" s="89">
        <v>134600</v>
      </c>
      <c r="AD16" s="89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17">
        <f t="shared" si="0"/>
        <v>53</v>
      </c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81"/>
      <c r="B17" s="87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94"/>
      <c r="AA17" s="94"/>
      <c r="AB17" s="94"/>
      <c r="AC17" s="94"/>
      <c r="AD17" s="94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>
        <f t="shared" si="0"/>
        <v>0</v>
      </c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81"/>
      <c r="B18" s="87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17">
        <f t="shared" si="0"/>
        <v>8</v>
      </c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81"/>
      <c r="B19" s="87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17">
        <f t="shared" si="0"/>
        <v>0</v>
      </c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81"/>
      <c r="B20" s="87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17">
        <f t="shared" si="0"/>
        <v>-858</v>
      </c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81"/>
      <c r="B21" s="87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17">
        <f t="shared" si="0"/>
        <v>98</v>
      </c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81"/>
      <c r="B22" s="87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17">
        <f t="shared" si="0"/>
        <v>-2</v>
      </c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81"/>
      <c r="B23" s="87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17">
        <f aca="true" t="shared" si="1" ref="HV23:HV29">+HU23-HT23</f>
        <v>2</v>
      </c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29"/>
      <c r="C24" s="84" t="s">
        <v>46</v>
      </c>
      <c r="D24" s="84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2" ref="HG24:HO24">+SUM(HG11:HG23)</f>
        <v>21444</v>
      </c>
      <c r="HH24" s="32">
        <f t="shared" si="2"/>
        <v>22053</v>
      </c>
      <c r="HI24" s="32">
        <f t="shared" si="2"/>
        <v>22308</v>
      </c>
      <c r="HJ24" s="32">
        <f t="shared" si="2"/>
        <v>21900</v>
      </c>
      <c r="HK24" s="32">
        <f t="shared" si="2"/>
        <v>22846</v>
      </c>
      <c r="HL24" s="32">
        <f t="shared" si="2"/>
        <v>22729</v>
      </c>
      <c r="HM24" s="32">
        <f t="shared" si="2"/>
        <v>22659</v>
      </c>
      <c r="HN24" s="32">
        <f t="shared" si="2"/>
        <v>22945</v>
      </c>
      <c r="HO24" s="32">
        <f t="shared" si="2"/>
        <v>24157</v>
      </c>
      <c r="HP24" s="32">
        <f aca="true" t="shared" si="3" ref="HP24:HU24">+SUM(HP11:HP23)</f>
        <v>23553</v>
      </c>
      <c r="HQ24" s="32">
        <f t="shared" si="3"/>
        <v>24121</v>
      </c>
      <c r="HR24" s="32">
        <f t="shared" si="3"/>
        <v>23524</v>
      </c>
      <c r="HS24" s="32">
        <f t="shared" si="3"/>
        <v>23385</v>
      </c>
      <c r="HT24" s="32">
        <f t="shared" si="3"/>
        <v>23337</v>
      </c>
      <c r="HU24" s="32">
        <f t="shared" si="3"/>
        <v>22655</v>
      </c>
      <c r="HV24" s="32">
        <f t="shared" si="1"/>
        <v>-682</v>
      </c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82" t="s">
        <v>41</v>
      </c>
      <c r="B25" s="83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17">
        <f t="shared" si="1"/>
        <v>-889</v>
      </c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82"/>
      <c r="B26" s="83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4" ref="HQ26:HS27">+HP26-HO26</f>
        <v>0</v>
      </c>
      <c r="HR26" s="17">
        <f t="shared" si="4"/>
        <v>0</v>
      </c>
      <c r="HS26" s="17">
        <f t="shared" si="4"/>
        <v>0</v>
      </c>
      <c r="HT26" s="17">
        <f>+HS26-HR26</f>
        <v>0</v>
      </c>
      <c r="HU26" s="17"/>
      <c r="HV26" s="17">
        <f t="shared" si="1"/>
        <v>0</v>
      </c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hidden="1" thickBot="1" thickTop="1">
      <c r="A27" s="82"/>
      <c r="B27" s="83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>
        <f t="shared" si="4"/>
        <v>0</v>
      </c>
      <c r="HR27" s="17">
        <f t="shared" si="4"/>
        <v>0</v>
      </c>
      <c r="HS27" s="17">
        <f t="shared" si="4"/>
        <v>0</v>
      </c>
      <c r="HT27" s="17">
        <f>+HS27-HR27</f>
        <v>0</v>
      </c>
      <c r="HU27" s="17"/>
      <c r="HV27" s="17">
        <f t="shared" si="1"/>
        <v>0</v>
      </c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80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f t="shared" si="1"/>
        <v>3356</v>
      </c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4"/>
      <c r="C29" s="88" t="s">
        <v>47</v>
      </c>
      <c r="D29" s="88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5" ref="HG29:HO29">+SUM(HG25:HG28)</f>
        <v>9366</v>
      </c>
      <c r="HH29" s="37">
        <f t="shared" si="5"/>
        <v>9829</v>
      </c>
      <c r="HI29" s="37">
        <f t="shared" si="5"/>
        <v>9992</v>
      </c>
      <c r="HJ29" s="37">
        <f t="shared" si="5"/>
        <v>7954</v>
      </c>
      <c r="HK29" s="37">
        <f t="shared" si="5"/>
        <v>10456</v>
      </c>
      <c r="HL29" s="37">
        <f t="shared" si="5"/>
        <v>10637</v>
      </c>
      <c r="HM29" s="37">
        <f t="shared" si="5"/>
        <v>7946</v>
      </c>
      <c r="HN29" s="37">
        <f t="shared" si="5"/>
        <v>10574</v>
      </c>
      <c r="HO29" s="37">
        <f t="shared" si="5"/>
        <v>8092</v>
      </c>
      <c r="HP29" s="37">
        <f aca="true" t="shared" si="6" ref="HP29:HU29">+SUM(HP25:HP28)</f>
        <v>10443</v>
      </c>
      <c r="HQ29" s="37">
        <f t="shared" si="6"/>
        <v>10345</v>
      </c>
      <c r="HR29" s="37">
        <f t="shared" si="6"/>
        <v>6178</v>
      </c>
      <c r="HS29" s="37">
        <f t="shared" si="6"/>
        <v>10679</v>
      </c>
      <c r="HT29" s="37">
        <f t="shared" si="6"/>
        <v>7446</v>
      </c>
      <c r="HU29" s="37">
        <f t="shared" si="6"/>
        <v>9913</v>
      </c>
      <c r="HV29" s="37">
        <f t="shared" si="1"/>
        <v>2467</v>
      </c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82" t="s">
        <v>69</v>
      </c>
      <c r="B30" s="83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>
        <v>0</v>
      </c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82"/>
      <c r="B31" s="83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f aca="true" t="shared" si="7" ref="HV31:HV39">+HU31-HT31</f>
        <v>-11236</v>
      </c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82"/>
      <c r="B32" s="83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17">
        <f t="shared" si="7"/>
        <v>8740</v>
      </c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82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17">
        <f t="shared" si="7"/>
        <v>0</v>
      </c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80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17">
        <f t="shared" si="7"/>
        <v>0</v>
      </c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17">
        <f t="shared" si="7"/>
        <v>252</v>
      </c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17">
        <f t="shared" si="7"/>
        <v>174</v>
      </c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8" ref="HQ37:HT38">+HM37-HL37</f>
        <v>0</v>
      </c>
      <c r="HR37" s="17">
        <f t="shared" si="8"/>
        <v>0</v>
      </c>
      <c r="HS37" s="17">
        <f t="shared" si="8"/>
        <v>0</v>
      </c>
      <c r="HT37" s="17">
        <f t="shared" si="8"/>
        <v>0</v>
      </c>
      <c r="HU37" s="17"/>
      <c r="HV37" s="17">
        <f t="shared" si="7"/>
        <v>0</v>
      </c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8"/>
        <v>0</v>
      </c>
      <c r="HR38" s="17">
        <f t="shared" si="8"/>
        <v>0</v>
      </c>
      <c r="HS38" s="17">
        <f t="shared" si="8"/>
        <v>0</v>
      </c>
      <c r="HT38" s="17">
        <f t="shared" si="8"/>
        <v>0</v>
      </c>
      <c r="HU38" s="17"/>
      <c r="HV38" s="17">
        <f t="shared" si="7"/>
        <v>0</v>
      </c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83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17">
        <f t="shared" si="7"/>
        <v>116</v>
      </c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4"/>
      <c r="C40" s="85" t="s">
        <v>48</v>
      </c>
      <c r="D40" s="85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9" ref="HG40:HO40">+SUM(HG31:HG36)</f>
        <v>9929</v>
      </c>
      <c r="HH40" s="41">
        <f t="shared" si="9"/>
        <v>11500</v>
      </c>
      <c r="HI40" s="41">
        <f t="shared" si="9"/>
        <v>15896</v>
      </c>
      <c r="HJ40" s="41">
        <f t="shared" si="9"/>
        <v>18819</v>
      </c>
      <c r="HK40" s="41">
        <f t="shared" si="9"/>
        <v>16963</v>
      </c>
      <c r="HL40" s="41">
        <f t="shared" si="9"/>
        <v>18612</v>
      </c>
      <c r="HM40" s="41">
        <f t="shared" si="9"/>
        <v>19360</v>
      </c>
      <c r="HN40" s="41">
        <f t="shared" si="9"/>
        <v>18682</v>
      </c>
      <c r="HO40" s="41">
        <f t="shared" si="9"/>
        <v>9349</v>
      </c>
      <c r="HP40" s="41">
        <f>+SUM(HP31:HP36)</f>
        <v>8113</v>
      </c>
      <c r="HQ40" s="41">
        <f>+SUM(HQ31:HQ36)</f>
        <v>9216</v>
      </c>
      <c r="HR40" s="41">
        <f>+SUM(HR31:HR36)</f>
        <v>21414</v>
      </c>
      <c r="HS40" s="41">
        <f>+SUM(HS31:HS39)</f>
        <v>21885</v>
      </c>
      <c r="HT40" s="41">
        <f>+SUM(HT31:HT39)</f>
        <v>17728</v>
      </c>
      <c r="HU40" s="41">
        <f>+SUM(HU31:HU39)</f>
        <v>15774</v>
      </c>
      <c r="HV40" s="41">
        <f>+HU40-HT40</f>
        <v>-1954</v>
      </c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2:230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</row>
    <row r="42" spans="2:256" s="5" customFormat="1" ht="41.25" customHeight="1" thickBot="1">
      <c r="B42" s="45"/>
      <c r="C42" s="79" t="s">
        <v>78</v>
      </c>
      <c r="D42" s="7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10" ref="HG42:HO42">+HG24+HG29+HG40</f>
        <v>40739</v>
      </c>
      <c r="HH42" s="70">
        <f t="shared" si="10"/>
        <v>43382</v>
      </c>
      <c r="HI42" s="70">
        <f t="shared" si="10"/>
        <v>48196</v>
      </c>
      <c r="HJ42" s="70">
        <f t="shared" si="10"/>
        <v>48673</v>
      </c>
      <c r="HK42" s="70">
        <f t="shared" si="10"/>
        <v>50265</v>
      </c>
      <c r="HL42" s="70">
        <f t="shared" si="10"/>
        <v>51978</v>
      </c>
      <c r="HM42" s="70">
        <f t="shared" si="10"/>
        <v>49965</v>
      </c>
      <c r="HN42" s="70">
        <f t="shared" si="10"/>
        <v>52201</v>
      </c>
      <c r="HO42" s="70">
        <f t="shared" si="10"/>
        <v>41598</v>
      </c>
      <c r="HP42" s="70">
        <f aca="true" t="shared" si="11" ref="HP42:HU42">+HP24+HP29+HP40</f>
        <v>42109</v>
      </c>
      <c r="HQ42" s="70">
        <f t="shared" si="11"/>
        <v>43682</v>
      </c>
      <c r="HR42" s="70">
        <f t="shared" si="11"/>
        <v>51116</v>
      </c>
      <c r="HS42" s="70">
        <f t="shared" si="11"/>
        <v>55949</v>
      </c>
      <c r="HT42" s="70">
        <f t="shared" si="11"/>
        <v>48511</v>
      </c>
      <c r="HU42" s="70">
        <f t="shared" si="11"/>
        <v>48342</v>
      </c>
      <c r="HV42" s="70">
        <f>+HU42-HT42</f>
        <v>-169</v>
      </c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49:229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</row>
    <row r="47" spans="224:230" ht="12.75">
      <c r="HP47" s="71"/>
      <c r="HV47" s="129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2">
    <mergeCell ref="FN9:FY9"/>
    <mergeCell ref="AB16:AB17"/>
    <mergeCell ref="Z16:Z17"/>
    <mergeCell ref="AA16:AA17"/>
    <mergeCell ref="T16:T17"/>
    <mergeCell ref="V16:V17"/>
    <mergeCell ref="AC16:AC17"/>
    <mergeCell ref="EP9:FA9"/>
    <mergeCell ref="DI9:DT9"/>
    <mergeCell ref="FZ9:GK9"/>
    <mergeCell ref="A4:HP4"/>
    <mergeCell ref="CA9:CJ9"/>
    <mergeCell ref="BE9:BN9"/>
    <mergeCell ref="E9:L9"/>
    <mergeCell ref="N9:T9"/>
    <mergeCell ref="GX9:HI9"/>
    <mergeCell ref="FB9:FM9"/>
    <mergeCell ref="CK9:CV9"/>
    <mergeCell ref="GV9:GW9"/>
    <mergeCell ref="C9:D9"/>
    <mergeCell ref="AG9:AR9"/>
    <mergeCell ref="CW9:DH9"/>
    <mergeCell ref="EM9:EO9"/>
    <mergeCell ref="AS9:BD9"/>
    <mergeCell ref="DU9:EF9"/>
    <mergeCell ref="S16:S17"/>
    <mergeCell ref="Q16:Q17"/>
    <mergeCell ref="P16:P17"/>
    <mergeCell ref="BO9:BZ9"/>
    <mergeCell ref="AB9:AF9"/>
    <mergeCell ref="AD16:AD17"/>
    <mergeCell ref="U16:U17"/>
    <mergeCell ref="A33:A34"/>
    <mergeCell ref="B11:B23"/>
    <mergeCell ref="B30:B32"/>
    <mergeCell ref="C29:D29"/>
    <mergeCell ref="A25:A28"/>
    <mergeCell ref="Y16:Y17"/>
    <mergeCell ref="R16:R17"/>
    <mergeCell ref="W16:W17"/>
    <mergeCell ref="X16:X17"/>
    <mergeCell ref="O16:O17"/>
    <mergeCell ref="A5:HV5"/>
    <mergeCell ref="A6:HV6"/>
    <mergeCell ref="A7:HV7"/>
    <mergeCell ref="HJ9:HU9"/>
    <mergeCell ref="C42:D42"/>
    <mergeCell ref="A11:A23"/>
    <mergeCell ref="A30:A32"/>
    <mergeCell ref="B25:B27"/>
    <mergeCell ref="C24:D24"/>
    <mergeCell ref="C40:D40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0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TEMP_DGH61</cp:lastModifiedBy>
  <cp:lastPrinted>2017-10-04T23:32:08Z</cp:lastPrinted>
  <dcterms:created xsi:type="dcterms:W3CDTF">1997-07-01T22:48:52Z</dcterms:created>
  <dcterms:modified xsi:type="dcterms:W3CDTF">2019-01-09T14:05:22Z</dcterms:modified>
  <cp:category/>
  <cp:version/>
  <cp:contentType/>
  <cp:contentStatus/>
</cp:coreProperties>
</file>